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Charpentes Rouvière</t>
        </is>
      </c>
      <c r="D4" s="2" t="inlineStr">
        <is>
          <t xml:space="preserve">M. Delaunay</t>
        </is>
      </c>
    </row>
    <row r="5">
      <c r="A5" s="0" t="inlineStr">
        <is>
          <t xml:space="preserve">6 route de la Scierie, 07200 Aubenas</t>
        </is>
      </c>
      <c r="D5" s="0" t="inlineStr">
        <is>
          <t xml:space="preserve">14 chemin des Châtaigniers, 07200 Vesseaux</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3 semaines</t>
        </is>
      </c>
    </row>
    <row r="8"/>
    <row r="9">
      <c r="A9" s="2" t="inlineStr">
        <is>
          <t xml:space="preserve">Objet : Extension en ossature bois de 20 m² et reprise de la charpente existante</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Levage des éléments de l’extension au chariot télescopique</t>
        </is>
      </c>
      <c r="B12" s="6">
        <v>1</v>
      </c>
      <c r="C12" s="6" t="inlineStr">
        <is>
          <t xml:space="preserve">forfait</t>
        </is>
      </c>
      <c r="D12" s="7">
        <v>650</v>
      </c>
      <c r="E12" s="8">
        <v>0.2</v>
      </c>
      <c r="F12" s="7">
        <f>ROUND(B12*D12,2)</f>
      </c>
    </row>
    <row r="13">
      <c r="A13" s="5" t="inlineStr">
        <is>
          <t xml:space="preserve">Lisses basses en bois traité classe 4 sur la dalle, bande d’arase comprise</t>
        </is>
      </c>
      <c r="B13" s="6">
        <v>18</v>
      </c>
      <c r="C13" s="6" t="inlineStr">
        <is>
          <t xml:space="preserve">ml</t>
        </is>
      </c>
      <c r="D13" s="7">
        <v>32</v>
      </c>
      <c r="E13" s="8">
        <v>0.2</v>
      </c>
      <c r="F13" s="7">
        <f>ROUND(B13*D13,2)</f>
      </c>
    </row>
    <row r="14">
      <c r="A14" s="5" t="inlineStr">
        <is>
          <t xml:space="preserve">Murs à ossature bois 45 x 145, contreventement OSB et pare-pluie</t>
        </is>
      </c>
      <c r="B14" s="6">
        <v>42</v>
      </c>
      <c r="C14" s="6" t="inlineStr">
        <is>
          <t xml:space="preserve">m²</t>
        </is>
      </c>
      <c r="D14" s="7">
        <v>135</v>
      </c>
      <c r="E14" s="8">
        <v>0.2</v>
      </c>
      <c r="F14" s="7">
        <f>ROUND(B14*D14,2)</f>
      </c>
    </row>
    <row r="15">
      <c r="A15" s="5" t="inlineStr">
        <is>
          <t xml:space="preserve">Isolation des murs de l’extension, laine de bois 145 mm et frein-vapeur</t>
        </is>
      </c>
      <c r="B15" s="6">
        <v>42</v>
      </c>
      <c r="C15" s="6" t="inlineStr">
        <is>
          <t xml:space="preserve">m²</t>
        </is>
      </c>
      <c r="D15" s="7">
        <v>38</v>
      </c>
      <c r="E15" s="8">
        <v>0.2</v>
      </c>
      <c r="F15" s="7">
        <f>ROUND(B15*D15,2)</f>
      </c>
    </row>
    <row r="16">
      <c r="A16" s="5" t="inlineStr">
        <is>
          <t xml:space="preserve">Charpente monopente de l’extension en sapin traité, muralière comprise</t>
        </is>
      </c>
      <c r="B16" s="6">
        <v>23</v>
      </c>
      <c r="C16" s="6" t="inlineStr">
        <is>
          <t xml:space="preserve">m²</t>
        </is>
      </c>
      <c r="D16" s="7">
        <v>95</v>
      </c>
      <c r="E16" s="8">
        <v>0.2</v>
      </c>
      <c r="F16" s="7">
        <f>ROUND(B16*D16,2)</f>
      </c>
    </row>
    <row r="17">
      <c r="A17" s="5" t="inlineStr">
        <is>
          <t xml:space="preserve">Isolation de la toiture de l’extension, laine de bois 200 mm et frein-vapeur</t>
        </is>
      </c>
      <c r="B17" s="6">
        <v>20</v>
      </c>
      <c r="C17" s="6" t="inlineStr">
        <is>
          <t xml:space="preserve">m²</t>
        </is>
      </c>
      <c r="D17" s="7">
        <v>48</v>
      </c>
      <c r="E17" s="8">
        <v>0.2</v>
      </c>
      <c r="F17" s="7">
        <f>ROUND(B17*D17,2)</f>
      </c>
    </row>
    <row r="18">
      <c r="A18" s="5" t="inlineStr">
        <is>
          <t xml:space="preserve">Couverture bac acier anti-condensation de l’extension, faîtière et rives</t>
        </is>
      </c>
      <c r="B18" s="6">
        <v>23</v>
      </c>
      <c r="C18" s="6" t="inlineStr">
        <is>
          <t xml:space="preserve">m²</t>
        </is>
      </c>
      <c r="D18" s="7">
        <v>58</v>
      </c>
      <c r="E18" s="8">
        <v>0.2</v>
      </c>
      <c r="F18" s="7">
        <f>ROUND(B18*D18,2)</f>
      </c>
    </row>
    <row r="19">
      <c r="A19" s="5" t="inlineStr">
        <is>
          <t xml:space="preserve">Bardage douglas naturel posé à la verticale sur tasseaux</t>
        </is>
      </c>
      <c r="B19" s="6">
        <v>34</v>
      </c>
      <c r="C19" s="6" t="inlineStr">
        <is>
          <t xml:space="preserve">m²</t>
        </is>
      </c>
      <c r="D19" s="7">
        <v>78</v>
      </c>
      <c r="E19" s="8">
        <v>0.2</v>
      </c>
      <c r="F19" s="7">
        <f>ROUND(B19*D19,2)</f>
      </c>
    </row>
    <row r="20">
      <c r="A20" s="5" t="inlineStr">
        <is>
          <t xml:space="preserve">Habillage des débords de toit et planches de rive</t>
        </is>
      </c>
      <c r="B20" s="6">
        <v>12</v>
      </c>
      <c r="C20" s="6" t="inlineStr">
        <is>
          <t xml:space="preserve">ml</t>
        </is>
      </c>
      <c r="D20" s="7">
        <v>42</v>
      </c>
      <c r="E20" s="8">
        <v>0.2</v>
      </c>
      <c r="F20" s="7">
        <f>ROUND(B20*D20,2)</f>
      </c>
    </row>
    <row r="21">
      <c r="A21" s="5" t="inlineStr">
        <is>
          <t xml:space="preserve">Traitement curatif et préventif de la charpente existante</t>
        </is>
      </c>
      <c r="B21" s="6">
        <v>85</v>
      </c>
      <c r="C21" s="6" t="inlineStr">
        <is>
          <t xml:space="preserve">m²</t>
        </is>
      </c>
      <c r="D21" s="7">
        <v>18</v>
      </c>
      <c r="E21" s="8">
        <v>0.1</v>
      </c>
      <c r="F21" s="7">
        <f>ROUND(B21*D21,2)</f>
      </c>
    </row>
    <row r="22">
      <c r="A22" s="5" t="inlineStr">
        <is>
          <t xml:space="preserve">Remplacement de chevrons dégradés de la charpente existante, dépose comprise</t>
        </is>
      </c>
      <c r="B22" s="6">
        <v>6</v>
      </c>
      <c r="C22" s="6" t="inlineStr">
        <is>
          <t xml:space="preserve">u</t>
        </is>
      </c>
      <c r="D22" s="7">
        <v>145</v>
      </c>
      <c r="E22" s="8">
        <v>0.1</v>
      </c>
      <c r="F22" s="7">
        <f>ROUND(B22*D22,2)</f>
      </c>
    </row>
    <row r="23"/>
    <row r="24">
      <c r="E24" s="9" t="inlineStr">
        <is>
          <t xml:space="preserve">Total HT</t>
        </is>
      </c>
      <c r="F24" s="10">
        <f>SUM(F12:F22)</f>
      </c>
    </row>
    <row r="25">
      <c r="E25" s="9" t="inlineStr">
        <is>
          <t xml:space="preserve">TVA 10 %</t>
        </is>
      </c>
      <c r="F25" s="10">
        <f>ROUND(SUMIF($E$12:$E$22,0.1,$F$12:$F$22)*0.1,2)</f>
      </c>
    </row>
    <row r="26">
      <c r="E26" s="9" t="inlineStr">
        <is>
          <t xml:space="preserve">TVA 20 %</t>
        </is>
      </c>
      <c r="F26" s="10">
        <f>ROUND(SUMIF($E$12:$E$22,0.2,$F$12:$F$22)*0.2,2)</f>
      </c>
    </row>
    <row r="27">
      <c r="E27" s="9" t="inlineStr">
        <is>
          <t xml:space="preserve">Total TTC</t>
        </is>
      </c>
      <c r="F27" s="10">
        <f>F24+F25+F26</f>
      </c>
    </row>
    <row r="28">
      <c r="E28" s="9" t="inlineStr">
        <is>
          <t xml:space="preserve">Acompte 30 %</t>
        </is>
      </c>
      <c r="F28" s="10">
        <f>ROUND(F27*0.3,2)</f>
      </c>
    </row>
    <row r="29"/>
    <row r="30" ht="18" customHeight="1">
      <c r="A30" s="3" t="inlineStr">
        <is>
          <t xml:space="preserve">Acompte de 30 % du TTC à la signature, solde à réception de la facture. Devis gratuit.</t>
        </is>
      </c>
    </row>
    <row r="31" ht="54" customHeight="1">
      <c r="A31"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32" ht="42" customHeight="1">
      <c r="A32" s="3" t="inlineStr">
        <is>
          <t xml:space="preserve">Assurance responsabilité civile décennale souscrite au titre de l’activité charpente et structure en bois, couverture : [nom de l’assureur], [adresse de l’assureur], contrat n° [numéro], couverture géographique : France métropolitaine.</t>
        </is>
      </c>
    </row>
    <row r="33" ht="66" customHeight="1">
      <c r="A33"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Date et signature du client.</t>
        </is>
      </c>
    </row>
    <row r="34" ht="30" customHeight="1">
      <c r="A34" s="3" t="inlineStr">
        <is>
          <t xml:space="preserve">Variante micro-entrepreneur en franchise en base : supprime la TVA (colonne TVA et lignes de TVA des totaux) et ajoute la mention « TVA non applicable, art. 293 B du CGI ».</t>
        </is>
      </c>
    </row>
    <row r="35"/>
    <row r="36">
      <c r="A36" s="2" t="inlineStr">
        <is>
          <t xml:space="preserve">Devis reçu avant l’exécution des travaux. Bon pour accord.</t>
        </is>
      </c>
    </row>
    <row r="37" ht="44" customHeight="1">
      <c r="A37" s="0" t="inlineStr">
        <is>
          <t xml:space="preserve">Date :</t>
        </is>
      </c>
      <c r="D37" s="0" t="inlineStr">
        <is>
          <t xml:space="preserve">Signature du client :</t>
        </is>
      </c>
    </row>
  </sheetData>
  <mergeCells count="5">
    <mergeCell ref="A30:F30"/>
    <mergeCell ref="A31:F31"/>
    <mergeCell ref="A32:F32"/>
    <mergeCell ref="A33:F33"/>
    <mergeCell ref="A34:F34"/>
  </mergeCells>
</worksheet>
</file>