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evis" sheetId="1" r:id="rId1"/>
  </sheets>
</workbook>
</file>

<file path=xl/styles.xml><?xml version="1.0" encoding="utf-8"?>
<styleSheet xmlns="http://schemas.openxmlformats.org/spreadsheetml/2006/main">
  <numFmts count="2">
    <numFmt numFmtId="164" formatCode="#,##0.00\ &quot;€&quot;"/>
    <numFmt numFmtId="165" formatCode="0.0%"/>
  </numFmts>
  <fonts count="4">
    <font>
      <sz val="10"/>
      <name val="Calibri"/>
    </font>
    <font>
      <b/>
      <sz val="14"/>
      <name val="Calibri"/>
    </font>
    <font>
      <b/>
      <sz val="10"/>
      <name val="Calibri"/>
    </font>
    <font>
      <i/>
      <sz val="9"/>
      <color rgb="FF595959"/>
      <name val="Calibri"/>
    </font>
  </fonts>
  <fills count="3">
    <fill>
      <patternFill patternType="none"/>
    </fill>
    <fill>
      <patternFill patternType="gray125"/>
    </fill>
    <fill>
      <patternFill patternType="solid">
        <fgColor rgb="FFF2EDE3"/>
        <bgColor rgb="FFF2EDE3"/>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2">
    <xf numFmtId="0" fontId="0" fillId="0" borderId="0" xfId="0"/>
    <xf numFmtId="0" fontId="1" fillId="0" borderId="0" xfId="0"/>
    <xf numFmtId="0" fontId="2" fillId="0" borderId="0" xfId="0"/>
    <xf numFmtId="0" fontId="3" fillId="0" borderId="0" xfId="0" applyAlignment="1">
      <alignment wrapText="1" vertical="top"/>
    </xf>
    <xf numFmtId="0" fontId="2" fillId="2" borderId="1" xfId="0" applyFill="1" applyBorder="1" applyAlignment="1">
      <alignment wrapText="1" vertical="center"/>
    </xf>
    <xf numFmtId="0" fontId="0" fillId="0" borderId="1" xfId="0" applyBorder="1" applyAlignment="1">
      <alignment wrapText="1" vertical="top"/>
    </xf>
    <xf numFmtId="0" fontId="0" fillId="0" borderId="1" xfId="0" applyBorder="1" applyAlignment="1">
      <alignment horizontal="center" vertical="top"/>
    </xf>
    <xf numFmtId="164" fontId="0" fillId="0" borderId="1" xfId="0" applyNumberFormat="1" applyBorder="1" applyAlignment="1">
      <alignment horizontal="right" vertical="top"/>
    </xf>
    <xf numFmtId="9" fontId="0" fillId="0" borderId="1" xfId="0" applyNumberFormat="1" applyBorder="1" applyAlignment="1">
      <alignment horizontal="center" vertical="top"/>
    </xf>
    <xf numFmtId="0" fontId="2" fillId="0" borderId="0" xfId="0" applyAlignment="1">
      <alignment horizontal="right"/>
    </xf>
    <xf numFmtId="164" fontId="2" fillId="0" borderId="1" xfId="0" applyNumberFormat="1" applyBorder="1" applyAlignment="1">
      <alignment horizontal="right"/>
    </xf>
    <xf numFmtId="165" fontId="0" fillId="0" borderId="1" xfId="0" applyNumberFormat="1" applyBorder="1" applyAlignment="1">
      <alignment horizontal="center" vertical="top"/>
    </xf>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cols>
    <col min="1" max="1" width="46" customWidth="1"/>
    <col min="2" max="2" width="7" customWidth="1"/>
    <col min="3" max="3" width="8" customWidth="1"/>
    <col min="4" max="4" width="13" customWidth="1"/>
    <col min="5" max="5" width="8" customWidth="1"/>
    <col min="6" max="6" width="14" customWidth="1"/>
  </cols>
  <sheetData>
    <row r="1" ht="22" customHeight="1">
      <c r="A1" s="1" t="inlineStr">
        <is>
          <t xml:space="preserve">DEVIS n° DEV-2026-0042</t>
        </is>
      </c>
    </row>
    <row r="2">
      <c r="A2" s="0" t="inlineStr">
        <is>
          <t xml:space="preserve">Date : 15/07/2026</t>
        </is>
      </c>
      <c r="D2" s="2" t="inlineStr">
        <is>
          <t xml:space="preserve">Validité du devis : 90 jours</t>
        </is>
      </c>
    </row>
    <row r="3"/>
    <row r="4">
      <c r="A4" s="2" t="inlineStr">
        <is>
          <t xml:space="preserve">Calodis Chauffage</t>
        </is>
      </c>
      <c r="D4" s="2" t="inlineStr">
        <is>
          <t xml:space="preserve">M. Verdier</t>
        </is>
      </c>
    </row>
    <row r="5">
      <c r="A5" s="0" t="inlineStr">
        <is>
          <t xml:space="preserve">22 rue de l’Industrie, 63100 Clermont-Ferrand</t>
        </is>
      </c>
      <c r="D5" s="0" t="inlineStr">
        <is>
          <t xml:space="preserve">11 rue des Vignerons, 63110 Beaumont</t>
        </is>
      </c>
    </row>
    <row r="6">
      <c r="A6" s="0" t="inlineStr">
        <is>
          <t xml:space="preserve">SIRET : 123 456 789 00012</t>
        </is>
      </c>
      <c r="D6" s="0" t="inlineStr">
        <is>
          <t xml:space="preserve">Chantier : même adresse</t>
        </is>
      </c>
    </row>
    <row r="7">
      <c r="A7" s="0" t="inlineStr">
        <is>
          <t xml:space="preserve">TVA intracommunautaire : FR 12 123456789</t>
        </is>
      </c>
      <c r="D7" s="0" t="inlineStr">
        <is>
          <t xml:space="preserve">Début des travaux : 01/09/2026, durée estimée : 3 jours</t>
        </is>
      </c>
    </row>
    <row r="8"/>
    <row r="9">
      <c r="A9" s="2" t="inlineStr">
        <is>
          <t xml:space="preserve">Objet : Remplacement de la chaudière fioul par une pompe à chaleur air/eau</t>
        </is>
      </c>
    </row>
    <row r="10"/>
    <row r="11">
      <c r="A11" s="4" t="inlineStr">
        <is>
          <t xml:space="preserve">Désignation</t>
        </is>
      </c>
      <c r="B11" s="4" t="inlineStr">
        <is>
          <t xml:space="preserve">Qté</t>
        </is>
      </c>
      <c r="C11" s="4" t="inlineStr">
        <is>
          <t xml:space="preserve">Unité</t>
        </is>
      </c>
      <c r="D11" s="4" t="inlineStr">
        <is>
          <t xml:space="preserve">PU HT</t>
        </is>
      </c>
      <c r="E11" s="4" t="inlineStr">
        <is>
          <t xml:space="preserve">TVA</t>
        </is>
      </c>
      <c r="F11" s="4" t="inlineStr">
        <is>
          <t xml:space="preserve">Total HT</t>
        </is>
      </c>
    </row>
    <row r="12">
      <c r="A12" s="5" t="inlineStr">
        <is>
          <t xml:space="preserve">Dépose de la chaudière fioul et neutralisation de la cuve</t>
        </is>
      </c>
      <c r="B12" s="6">
        <v>1</v>
      </c>
      <c r="C12" s="6" t="inlineStr">
        <is>
          <t xml:space="preserve">forfait</t>
        </is>
      </c>
      <c r="D12" s="7">
        <v>1350</v>
      </c>
      <c r="E12" s="11">
        <v>0.055</v>
      </c>
      <c r="F12" s="7">
        <f>ROUND(B12*D12,2)</f>
      </c>
    </row>
    <row r="13">
      <c r="A13" s="5" t="inlineStr">
        <is>
          <t xml:space="preserve">Pompe à chaleur air/eau 8 kW, ETAS 128 % à 55 °C, fourniture et pose</t>
        </is>
      </c>
      <c r="B13" s="6">
        <v>1</v>
      </c>
      <c r="C13" s="6" t="inlineStr">
        <is>
          <t xml:space="preserve">u</t>
        </is>
      </c>
      <c r="D13" s="7">
        <v>10900</v>
      </c>
      <c r="E13" s="11">
        <v>0.055</v>
      </c>
      <c r="F13" s="7">
        <f>ROUND(B13*D13,2)</f>
      </c>
    </row>
    <row r="14">
      <c r="A14" s="5" t="inlineStr">
        <is>
          <t xml:space="preserve">Liaisons hydrauliques isolées entre l’unité extérieure et la chaufferie</t>
        </is>
      </c>
      <c r="B14" s="6">
        <v>8</v>
      </c>
      <c r="C14" s="6" t="inlineStr">
        <is>
          <t xml:space="preserve">ml</t>
        </is>
      </c>
      <c r="D14" s="7">
        <v>65</v>
      </c>
      <c r="E14" s="11">
        <v>0.055</v>
      </c>
      <c r="F14" s="7">
        <f>ROUND(B14*D14,2)</f>
      </c>
    </row>
    <row r="15">
      <c r="A15" s="5" t="inlineStr">
        <is>
          <t xml:space="preserve">Support au sol de l’unité extérieure sur plots antivibratiles</t>
        </is>
      </c>
      <c r="B15" s="6">
        <v>1</v>
      </c>
      <c r="C15" s="6" t="inlineStr">
        <is>
          <t xml:space="preserve">forfait</t>
        </is>
      </c>
      <c r="D15" s="7">
        <v>280</v>
      </c>
      <c r="E15" s="11">
        <v>0.055</v>
      </c>
      <c r="F15" s="7">
        <f>ROUND(B15*D15,2)</f>
      </c>
    </row>
    <row r="16">
      <c r="A16" s="5" t="inlineStr">
        <is>
          <t xml:space="preserve">Raccordement au réseau de radiateurs existant, filtre désemboueur magnétique</t>
        </is>
      </c>
      <c r="B16" s="6">
        <v>1</v>
      </c>
      <c r="C16" s="6" t="inlineStr">
        <is>
          <t xml:space="preserve">forfait</t>
        </is>
      </c>
      <c r="D16" s="7">
        <v>690</v>
      </c>
      <c r="E16" s="11">
        <v>0.055</v>
      </c>
      <c r="F16" s="7">
        <f>ROUND(B16*D16,2)</f>
      </c>
    </row>
    <row r="17">
      <c r="A17" s="5" t="inlineStr">
        <is>
          <t xml:space="preserve">Désembouage du circuit et vase d’expansion neuf</t>
        </is>
      </c>
      <c r="B17" s="6">
        <v>1</v>
      </c>
      <c r="C17" s="6" t="inlineStr">
        <is>
          <t xml:space="preserve">forfait</t>
        </is>
      </c>
      <c r="D17" s="7">
        <v>890</v>
      </c>
      <c r="E17" s="11">
        <v>0.055</v>
      </c>
      <c r="F17" s="7">
        <f>ROUND(B17*D17,2)</f>
      </c>
    </row>
    <row r="18">
      <c r="A18" s="5" t="inlineStr">
        <is>
          <t xml:space="preserve">Alimentation électrique de la pompe à chaleur depuis le tableau, protection dédiée</t>
        </is>
      </c>
      <c r="B18" s="6">
        <v>1</v>
      </c>
      <c r="C18" s="6" t="inlineStr">
        <is>
          <t xml:space="preserve">forfait</t>
        </is>
      </c>
      <c r="D18" s="7">
        <v>420</v>
      </c>
      <c r="E18" s="11">
        <v>0.055</v>
      </c>
      <c r="F18" s="7">
        <f>ROUND(B18*D18,2)</f>
      </c>
    </row>
    <row r="19">
      <c r="A19" s="5" t="inlineStr">
        <is>
          <t xml:space="preserve">Thermostat d’ambiance programmable connecté</t>
        </is>
      </c>
      <c r="B19" s="6">
        <v>1</v>
      </c>
      <c r="C19" s="6" t="inlineStr">
        <is>
          <t xml:space="preserve">u</t>
        </is>
      </c>
      <c r="D19" s="7">
        <v>240</v>
      </c>
      <c r="E19" s="11">
        <v>0.055</v>
      </c>
      <c r="F19" s="7">
        <f>ROUND(B19*D19,2)</f>
      </c>
    </row>
    <row r="20">
      <c r="A20" s="5" t="inlineStr">
        <is>
          <t xml:space="preserve">Calorifugeage classe 3 des tuyaux de chauffage existants dans le garage non chauffé</t>
        </is>
      </c>
      <c r="B20" s="6">
        <v>12</v>
      </c>
      <c r="C20" s="6" t="inlineStr">
        <is>
          <t xml:space="preserve">ml</t>
        </is>
      </c>
      <c r="D20" s="7">
        <v>14</v>
      </c>
      <c r="E20" s="11">
        <v>0.055</v>
      </c>
      <c r="F20" s="7">
        <f>ROUND(B20*D20,2)</f>
      </c>
    </row>
    <row r="21">
      <c r="A21" s="5" t="inlineStr">
        <is>
          <t xml:space="preserve">Mise en service, réglage de la loi d’eau et note de dimensionnement</t>
        </is>
      </c>
      <c r="B21" s="6">
        <v>1</v>
      </c>
      <c r="C21" s="6" t="inlineStr">
        <is>
          <t xml:space="preserve">forfait</t>
        </is>
      </c>
      <c r="D21" s="7">
        <v>450</v>
      </c>
      <c r="E21" s="11">
        <v>0.055</v>
      </c>
      <c r="F21" s="7">
        <f>ROUND(B21*D21,2)</f>
      </c>
    </row>
    <row r="22">
      <c r="A22" s="5" t="inlineStr">
        <is>
          <t xml:space="preserve">Déplacement du sèche-serviettes de la salle de bain</t>
        </is>
      </c>
      <c r="B22" s="6">
        <v>1</v>
      </c>
      <c r="C22" s="6" t="inlineStr">
        <is>
          <t xml:space="preserve">forfait</t>
        </is>
      </c>
      <c r="D22" s="7">
        <v>380</v>
      </c>
      <c r="E22" s="8">
        <v>0.1</v>
      </c>
      <c r="F22" s="7">
        <f>ROUND(B22*D22,2)</f>
      </c>
    </row>
    <row r="23"/>
    <row r="24">
      <c r="E24" s="9" t="inlineStr">
        <is>
          <t xml:space="preserve">Total HT</t>
        </is>
      </c>
      <c r="F24" s="10">
        <f>SUM(F12:F22)</f>
      </c>
    </row>
    <row r="25">
      <c r="E25" s="9" t="inlineStr">
        <is>
          <t xml:space="preserve">TVA 5,5 %</t>
        </is>
      </c>
      <c r="F25" s="10">
        <f>ROUND(SUMIF($E$12:$E$22,0.055,$F$12:$F$22)*0.055,2)</f>
      </c>
    </row>
    <row r="26">
      <c r="E26" s="9" t="inlineStr">
        <is>
          <t xml:space="preserve">TVA 10 %</t>
        </is>
      </c>
      <c r="F26" s="10">
        <f>ROUND(SUMIF($E$12:$E$22,0.1,$F$12:$F$22)*0.1,2)</f>
      </c>
    </row>
    <row r="27">
      <c r="E27" s="9" t="inlineStr">
        <is>
          <t xml:space="preserve">Total TTC</t>
        </is>
      </c>
      <c r="F27" s="10">
        <f>F24+F25+F26</f>
      </c>
    </row>
    <row r="28">
      <c r="E28" s="9" t="inlineStr">
        <is>
          <t xml:space="preserve">Acompte 30 %</t>
        </is>
      </c>
      <c r="F28" s="10">
        <f>ROUND(F27*0.3,2)</f>
      </c>
    </row>
    <row r="29"/>
    <row r="30" ht="18" customHeight="1">
      <c r="A30" s="3" t="inlineStr">
        <is>
          <t xml:space="preserve">Acompte de 30 % du TTC à la signature, solde à réception de la facture. Devis gratuit.</t>
        </is>
      </c>
    </row>
    <row r="31" ht="54" customHeight="1">
      <c r="A31" s="3" t="inlineStr">
        <is>
          <t xml:space="preserve">Conditions de règlement : paiement à réception de facture. En cas de retard de paiement, pénalités de retard au taux de trois fois le taux d’intérêt légal, exigibles sans rappel, et indemnité forfaitaire pour frais de recouvrement de 40 € par facture (clients professionnels, art. L441-10 et D441-5 du Code de commerce). Pas d’escompte pour paiement anticipé.</t>
        </is>
      </c>
    </row>
    <row r="32" ht="42" customHeight="1">
      <c r="A32" s="3" t="inlineStr">
        <is>
          <t xml:space="preserve">Assurance responsabilité civile décennale souscrite au titre de l’activité installations thermiques de génie climatique : [nom de l’assureur], [adresse de l’assureur], contrat n° [numéro], couverture géographique : France métropolitaine.</t>
        </is>
      </c>
    </row>
    <row r="33" ht="114" customHeight="1">
      <c r="A33" s="3" t="inlineStr">
        <is>
          <t xml:space="preserve">TVA à taux réduit : je soussigné(e) [nom et prénom] certifie, en qualité de preneur de la prestation, que les travaux réalisés concernent des locaux à usage d’habitation achevés depuis plus de deux ans et qu’ils n’ont pas eu pour effet, sur une période de deux ans au plus, de concourir à la production d’un immeuble neuf, ni d’entraîner une augmentation de la surface de plancher des locaux existants supérieure à 10 %, et que les travaux au taux de 5,5 % sont des prestations de rénovation énergétique ayant pour objet d’économiser l’énergie ou de recourir à une énergie renouvelable par l’amélioration de l’isolation thermique, du chauffage et de la ventilation ou de la production d’eau chaude sanitaire (art. 279-0 bis et 278-0 bis A du CGI). Date et signature du client.</t>
        </is>
      </c>
    </row>
    <row r="34" ht="42" customHeight="1">
      <c r="A34" s="3" t="inlineStr">
        <is>
          <t xml:space="preserve">Note de dimensionnement de la pompe à chaleur, calculée sur les déperditions du logement à la température de base, remise au client à la fin des travaux : condition du taux de 5,5 % (art. 30-0 D ter de l’annexe IV au CGI).</t>
        </is>
      </c>
    </row>
    <row r="35" ht="30" customHeight="1">
      <c r="A35" s="3" t="inlineStr">
        <is>
          <t xml:space="preserve">Qualification RGE : [organisme et n° de qualification]. Obligatoire pour que ton client bénéficie de MaPrimeRénov’ ou des CEE sur la pompe à chaleur.</t>
        </is>
      </c>
    </row>
    <row r="36" ht="30" customHeight="1">
      <c r="A36" s="3" t="inlineStr">
        <is>
          <t xml:space="preserve">Variante micro-entrepreneur en franchise en base : supprime la TVA (colonne TVA et lignes de TVA des totaux) et ajoute la mention « TVA non applicable, art. 293 B du CGI ».</t>
        </is>
      </c>
    </row>
    <row r="37"/>
    <row r="38">
      <c r="A38" s="2" t="inlineStr">
        <is>
          <t xml:space="preserve">Devis reçu avant l’exécution des travaux. Bon pour accord.</t>
        </is>
      </c>
    </row>
    <row r="39" ht="44" customHeight="1">
      <c r="A39" s="0" t="inlineStr">
        <is>
          <t xml:space="preserve">Date :</t>
        </is>
      </c>
      <c r="D39" s="0" t="inlineStr">
        <is>
          <t xml:space="preserve">Signature du client :</t>
        </is>
      </c>
    </row>
  </sheetData>
  <mergeCells count="7">
    <mergeCell ref="A30:F30"/>
    <mergeCell ref="A31:F31"/>
    <mergeCell ref="A32:F32"/>
    <mergeCell ref="A33:F33"/>
    <mergeCell ref="A34:F34"/>
    <mergeCell ref="A35:F35"/>
    <mergeCell ref="A36:F36"/>
  </mergeCells>
</worksheet>
</file>