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6" customWidth="1"/>
    <col min="2" max="2" width="7" customWidth="1"/>
    <col min="3" max="3" width="8" customWidth="1"/>
    <col min="4" max="4" width="13" customWidth="1"/>
    <col min="5" max="5" width="8" customWidth="1"/>
    <col min="6" max="6"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Toitéa Couverture</t>
        </is>
      </c>
      <c r="D4" s="2" t="inlineStr">
        <is>
          <t xml:space="preserve">Mme Alvarez</t>
        </is>
      </c>
    </row>
    <row r="5">
      <c r="A5" s="0" t="inlineStr">
        <is>
          <t xml:space="preserve">31 rue de la Tuilerie, 45000 Orléans</t>
        </is>
      </c>
      <c r="D5" s="0" t="inlineStr">
        <is>
          <t xml:space="preserve">6 rue des Coquelicots, 45160 Olivet</t>
        </is>
      </c>
    </row>
    <row r="6">
      <c r="A6" s="0" t="inlineStr">
        <is>
          <t xml:space="preserve">SIRET : 123 456 789 00012</t>
        </is>
      </c>
      <c r="D6" s="0" t="inlineStr">
        <is>
          <t xml:space="preserve">Chantier : même adresse</t>
        </is>
      </c>
    </row>
    <row r="7">
      <c r="A7" s="0" t="inlineStr">
        <is>
          <t xml:space="preserve">TVA intracommunautaire : FR 12 123456789</t>
        </is>
      </c>
      <c r="D7" s="0" t="inlineStr">
        <is>
          <t xml:space="preserve">Début des travaux : 01/09/2026, durée estimée : 2 semaines</t>
        </is>
      </c>
    </row>
    <row r="8"/>
    <row r="9">
      <c r="A9" s="2" t="inlineStr">
        <is>
          <t xml:space="preserve">Objet : Réfection complète de la toiture en tuiles et isolation des combles perdus</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TVA</t>
        </is>
      </c>
      <c r="F11" s="4" t="inlineStr">
        <is>
          <t xml:space="preserve">Total HT</t>
        </is>
      </c>
    </row>
    <row r="12">
      <c r="A12" s="5" t="inlineStr">
        <is>
          <t xml:space="preserve">Échafaudage de pied avec garde-corps, montage et démontage</t>
        </is>
      </c>
      <c r="B12" s="6">
        <v>1</v>
      </c>
      <c r="C12" s="6" t="inlineStr">
        <is>
          <t xml:space="preserve">forfait</t>
        </is>
      </c>
      <c r="D12" s="7">
        <v>1800</v>
      </c>
      <c r="E12" s="8">
        <v>0.1</v>
      </c>
      <c r="F12" s="7">
        <f>ROUND(B12*D12,2)</f>
      </c>
    </row>
    <row r="13">
      <c r="A13" s="5" t="inlineStr">
        <is>
          <t xml:space="preserve">Dépose de la couverture existante et évacuation</t>
        </is>
      </c>
      <c r="B13" s="6">
        <v>78</v>
      </c>
      <c r="C13" s="6" t="inlineStr">
        <is>
          <t xml:space="preserve">m²</t>
        </is>
      </c>
      <c r="D13" s="7">
        <v>28</v>
      </c>
      <c r="E13" s="8">
        <v>0.1</v>
      </c>
      <c r="F13" s="7">
        <f>ROUND(B13*D13,2)</f>
      </c>
    </row>
    <row r="14">
      <c r="A14" s="5" t="inlineStr">
        <is>
          <t xml:space="preserve">Liteaunage neuf et écran sous-toiture HPV</t>
        </is>
      </c>
      <c r="B14" s="6">
        <v>78</v>
      </c>
      <c r="C14" s="6" t="inlineStr">
        <is>
          <t xml:space="preserve">m²</t>
        </is>
      </c>
      <c r="D14" s="7">
        <v>32</v>
      </c>
      <c r="E14" s="8">
        <v>0.1</v>
      </c>
      <c r="F14" s="7">
        <f>ROUND(B14*D14,2)</f>
      </c>
    </row>
    <row r="15">
      <c r="A15" s="5" t="inlineStr">
        <is>
          <t xml:space="preserve">Couverture en tuiles mécaniques terre cuite, fourniture et pose</t>
        </is>
      </c>
      <c r="B15" s="6">
        <v>78</v>
      </c>
      <c r="C15" s="6" t="inlineStr">
        <is>
          <t xml:space="preserve">m²</t>
        </is>
      </c>
      <c r="D15" s="7">
        <v>89</v>
      </c>
      <c r="E15" s="8">
        <v>0.1</v>
      </c>
      <c r="F15" s="7">
        <f>ROUND(B15*D15,2)</f>
      </c>
    </row>
    <row r="16">
      <c r="A16" s="5" t="inlineStr">
        <is>
          <t xml:space="preserve">Faîtage ventilé posé à sec, closoir compris</t>
        </is>
      </c>
      <c r="B16" s="6">
        <v>11</v>
      </c>
      <c r="C16" s="6" t="inlineStr">
        <is>
          <t xml:space="preserve">ml</t>
        </is>
      </c>
      <c r="D16" s="7">
        <v>58</v>
      </c>
      <c r="E16" s="8">
        <v>0.1</v>
      </c>
      <c r="F16" s="7">
        <f>ROUND(B16*D16,2)</f>
      </c>
    </row>
    <row r="17">
      <c r="A17" s="5" t="inlineStr">
        <is>
          <t xml:space="preserve">Rives en tuiles à rabat</t>
        </is>
      </c>
      <c r="B17" s="6">
        <v>16</v>
      </c>
      <c r="C17" s="6" t="inlineStr">
        <is>
          <t xml:space="preserve">ml</t>
        </is>
      </c>
      <c r="D17" s="7">
        <v>42</v>
      </c>
      <c r="E17" s="8">
        <v>0.1</v>
      </c>
      <c r="F17" s="7">
        <f>ROUND(B17*D17,2)</f>
      </c>
    </row>
    <row r="18">
      <c r="A18" s="5" t="inlineStr">
        <is>
          <t xml:space="preserve">Abergement de la souche de cheminée en zinc</t>
        </is>
      </c>
      <c r="B18" s="6">
        <v>1</v>
      </c>
      <c r="C18" s="6" t="inlineStr">
        <is>
          <t xml:space="preserve">u</t>
        </is>
      </c>
      <c r="D18" s="7">
        <v>520</v>
      </c>
      <c r="E18" s="8">
        <v>0.1</v>
      </c>
      <c r="F18" s="7">
        <f>ROUND(B18*D18,2)</f>
      </c>
    </row>
    <row r="19">
      <c r="A19" s="5" t="inlineStr">
        <is>
          <t xml:space="preserve">Gouttières demi-rondes en zinc, crochets compris</t>
        </is>
      </c>
      <c r="B19" s="6">
        <v>22</v>
      </c>
      <c r="C19" s="6" t="inlineStr">
        <is>
          <t xml:space="preserve">ml</t>
        </is>
      </c>
      <c r="D19" s="7">
        <v>62</v>
      </c>
      <c r="E19" s="8">
        <v>0.1</v>
      </c>
      <c r="F19" s="7">
        <f>ROUND(B19*D19,2)</f>
      </c>
    </row>
    <row r="20">
      <c r="A20" s="5" t="inlineStr">
        <is>
          <t xml:space="preserve">Descentes d’eaux pluviales en zinc</t>
        </is>
      </c>
      <c r="B20" s="6">
        <v>12</v>
      </c>
      <c r="C20" s="6" t="inlineStr">
        <is>
          <t xml:space="preserve">ml</t>
        </is>
      </c>
      <c r="D20" s="7">
        <v>55</v>
      </c>
      <c r="E20" s="8">
        <v>0.1</v>
      </c>
      <c r="F20" s="7">
        <f>ROUND(B20*D20,2)</f>
      </c>
    </row>
    <row r="21">
      <c r="A21" s="5" t="inlineStr">
        <is>
          <t xml:space="preserve">Isolation des combles perdus par soufflage, R = 7</t>
        </is>
      </c>
      <c r="B21" s="6">
        <v>62</v>
      </c>
      <c r="C21" s="6" t="inlineStr">
        <is>
          <t xml:space="preserve">m²</t>
        </is>
      </c>
      <c r="D21" s="7">
        <v>34</v>
      </c>
      <c r="E21" s="11">
        <v>0.055</v>
      </c>
      <c r="F21" s="7">
        <f>ROUND(B21*D21,2)</f>
      </c>
    </row>
    <row r="22"/>
    <row r="23">
      <c r="E23" s="9" t="inlineStr">
        <is>
          <t xml:space="preserve">Total HT</t>
        </is>
      </c>
      <c r="F23" s="10">
        <f>SUM(F12:F21)</f>
      </c>
    </row>
    <row r="24">
      <c r="E24" s="9" t="inlineStr">
        <is>
          <t xml:space="preserve">TVA 5,5 %</t>
        </is>
      </c>
      <c r="F24" s="10">
        <f>ROUND(SUMIF($E$12:$E$21,0.055,$F$12:$F$21)*0.055,2)</f>
      </c>
    </row>
    <row r="25">
      <c r="E25" s="9" t="inlineStr">
        <is>
          <t xml:space="preserve">TVA 10 %</t>
        </is>
      </c>
      <c r="F25" s="10">
        <f>ROUND(SUMIF($E$12:$E$21,0.1,$F$12:$F$21)*0.1,2)</f>
      </c>
    </row>
    <row r="26">
      <c r="E26" s="9" t="inlineStr">
        <is>
          <t xml:space="preserve">Total TTC</t>
        </is>
      </c>
      <c r="F26" s="10">
        <f>F23+F24+F25</f>
      </c>
    </row>
    <row r="27">
      <c r="E27" s="9" t="inlineStr">
        <is>
          <t xml:space="preserve">Acompte 30 %</t>
        </is>
      </c>
      <c r="F27" s="10">
        <f>ROUND(F26*0.3,2)</f>
      </c>
    </row>
    <row r="28"/>
    <row r="29" ht="18" customHeight="1">
      <c r="A29" s="3" t="inlineStr">
        <is>
          <t xml:space="preserve">Acompte de 30 % du TTC à la signature, solde à réception de la facture. Devis gratuit.</t>
        </is>
      </c>
    </row>
    <row r="30" ht="54" customHeight="1">
      <c r="A30"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31" ht="42" customHeight="1">
      <c r="A31" s="3" t="inlineStr">
        <is>
          <t xml:space="preserve">Assurance responsabilité civile décennale souscrite au titre de l’activité couverture, zinguerie et isolation thermique : [nom de l’assureur], [adresse de l’assureur], contrat n° [numéro], couverture géographique : France métropolitaine.</t>
        </is>
      </c>
    </row>
    <row r="32" ht="114" customHeight="1">
      <c r="A32" s="3" t="inlineStr">
        <is>
          <t xml:space="preserve">TVA à taux réduit : je soussigné(e) [nom et prénom] certifie, en qualité de preneur de la prestation, que les travaux réalisés concernent des locaux à usage d’habitation achevés depuis plus de deux ans et qu’ils n’ont pas eu pour effet, sur une période de deux ans au plus, de concourir à la production d’un immeuble neuf, ni d’entraîner une augmentation de la surface de plancher des locaux existants supérieure à 10 %, et que les travaux au taux de 5,5 % sont des prestations de rénovation énergétique ayant pour objet d’économiser l’énergie ou de recourir à une énergie renouvelable par l’amélioration de l’isolation thermique, du chauffage et de la ventilation ou de la production d’eau chaude sanitaire (art. 279-0 bis et 278-0 bis A du CGI). Date et signature du client.</t>
        </is>
      </c>
    </row>
    <row r="33" ht="30" customHeight="1">
      <c r="A33" s="3" t="inlineStr">
        <is>
          <t xml:space="preserve">Variante micro-entrepreneur en franchise en base : supprime la TVA (colonne TVA et lignes de TVA des totaux) et ajoute la mention « TVA non applicable, art. 293 B du CGI ».</t>
        </is>
      </c>
    </row>
    <row r="34"/>
    <row r="35">
      <c r="A35" s="2" t="inlineStr">
        <is>
          <t xml:space="preserve">Devis reçu avant l’exécution des travaux. Bon pour accord.</t>
        </is>
      </c>
    </row>
    <row r="36" ht="44" customHeight="1">
      <c r="A36" s="0" t="inlineStr">
        <is>
          <t xml:space="preserve">Date :</t>
        </is>
      </c>
      <c r="D36" s="0" t="inlineStr">
        <is>
          <t xml:space="preserve">Signature du client :</t>
        </is>
      </c>
    </row>
  </sheetData>
  <mergeCells count="5">
    <mergeCell ref="A29:F29"/>
    <mergeCell ref="A30:F30"/>
    <mergeCell ref="A31:F31"/>
    <mergeCell ref="A32:F32"/>
    <mergeCell ref="A33:F33"/>
  </mergeCells>
</worksheet>
</file>