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evis" sheetId="1" r:id="rId1"/>
  </sheets>
</workbook>
</file>

<file path=xl/styles.xml><?xml version="1.0" encoding="utf-8"?>
<styleSheet xmlns="http://schemas.openxmlformats.org/spreadsheetml/2006/main">
  <numFmts count="1">
    <numFmt numFmtId="164" formatCode="#,##0.00\ &quot;€&quot;"/>
  </numFmts>
  <fonts count="4">
    <font>
      <sz val="10"/>
      <name val="Calibri"/>
    </font>
    <font>
      <b/>
      <sz val="14"/>
      <name val="Calibri"/>
    </font>
    <font>
      <b/>
      <sz val="10"/>
      <name val="Calibri"/>
    </font>
    <font>
      <i/>
      <sz val="9"/>
      <color rgb="FF595959"/>
      <name val="Calibri"/>
    </font>
  </fonts>
  <fills count="3">
    <fill>
      <patternFill patternType="none"/>
    </fill>
    <fill>
      <patternFill patternType="gray125"/>
    </fill>
    <fill>
      <patternFill patternType="solid">
        <fgColor rgb="FFF2EDE3"/>
        <bgColor rgb="FFF2EDE3"/>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1">
    <xf numFmtId="0" fontId="0" fillId="0" borderId="0" xfId="0"/>
    <xf numFmtId="0" fontId="1" fillId="0" borderId="0" xfId="0"/>
    <xf numFmtId="0" fontId="2" fillId="0" borderId="0" xfId="0"/>
    <xf numFmtId="0" fontId="3" fillId="0" borderId="0" xfId="0" applyAlignment="1">
      <alignment wrapText="1" vertical="top"/>
    </xf>
    <xf numFmtId="0" fontId="2" fillId="2" borderId="1" xfId="0" applyFill="1" applyBorder="1" applyAlignment="1">
      <alignment wrapText="1" vertical="center"/>
    </xf>
    <xf numFmtId="0" fontId="0" fillId="0" borderId="1" xfId="0" applyBorder="1" applyAlignment="1">
      <alignment wrapText="1" vertical="top"/>
    </xf>
    <xf numFmtId="0" fontId="0" fillId="0" borderId="1" xfId="0" applyBorder="1" applyAlignment="1">
      <alignment horizontal="center" vertical="top"/>
    </xf>
    <xf numFmtId="164" fontId="0" fillId="0" borderId="1" xfId="0" applyNumberFormat="1" applyBorder="1" applyAlignment="1">
      <alignment horizontal="right" vertical="top"/>
    </xf>
    <xf numFmtId="9" fontId="0" fillId="0" borderId="1" xfId="0" applyNumberFormat="1" applyBorder="1" applyAlignment="1">
      <alignment horizontal="center" vertical="top"/>
    </xf>
    <xf numFmtId="0" fontId="2" fillId="0" borderId="0" xfId="0" applyAlignment="1">
      <alignment horizontal="right"/>
    </xf>
    <xf numFmtId="164" fontId="2" fillId="0" borderId="1" xfId="0" applyNumberFormat="1" applyBorder="1" applyAlignment="1">
      <alignment horizontal="right"/>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46" customWidth="1"/>
    <col min="2" max="2" width="7" customWidth="1"/>
    <col min="3" max="3" width="8" customWidth="1"/>
    <col min="4" max="4" width="13" customWidth="1"/>
    <col min="5" max="5" width="8" customWidth="1"/>
    <col min="6" max="6" width="14" customWidth="1"/>
  </cols>
  <sheetData>
    <row r="1" ht="22" customHeight="1">
      <c r="A1" s="1" t="inlineStr">
        <is>
          <t xml:space="preserve">DEVIS n° DEV-2026-0042</t>
        </is>
      </c>
    </row>
    <row r="2">
      <c r="A2" s="0" t="inlineStr">
        <is>
          <t xml:space="preserve">Date : 15/07/2026</t>
        </is>
      </c>
      <c r="D2" s="2" t="inlineStr">
        <is>
          <t xml:space="preserve">Validité du devis : 90 jours</t>
        </is>
      </c>
    </row>
    <row r="3"/>
    <row r="4">
      <c r="A4" s="2" t="inlineStr">
        <is>
          <t xml:space="preserve">Solibat Maçonnerie</t>
        </is>
      </c>
      <c r="D4" s="2" t="inlineStr">
        <is>
          <t xml:space="preserve">M. Lambert</t>
        </is>
      </c>
    </row>
    <row r="5">
      <c r="A5" s="0" t="inlineStr">
        <is>
          <t xml:space="preserve">15 chemin des Carriers, 84000 Avignon</t>
        </is>
      </c>
      <c r="D5" s="0" t="inlineStr">
        <is>
          <t xml:space="preserve">3 impasse des Amandiers, 84140 Montfavet</t>
        </is>
      </c>
    </row>
    <row r="6">
      <c r="A6" s="0" t="inlineStr">
        <is>
          <t xml:space="preserve">SIRET : 123 456 789 00012</t>
        </is>
      </c>
      <c r="D6" s="0" t="inlineStr">
        <is>
          <t xml:space="preserve">Chantier : même adresse</t>
        </is>
      </c>
    </row>
    <row r="7">
      <c r="A7" s="0" t="inlineStr">
        <is>
          <t xml:space="preserve">TVA intracommunautaire : FR 12 123456789</t>
        </is>
      </c>
      <c r="D7" s="0" t="inlineStr">
        <is>
          <t xml:space="preserve">Début des travaux : 01/09/2026, durée estimée : 2 semaines</t>
        </is>
      </c>
    </row>
    <row r="8"/>
    <row r="9">
      <c r="A9" s="2" t="inlineStr">
        <is>
          <t xml:space="preserve">Objet : Extension de 15 m² et reprise de la façade existante</t>
        </is>
      </c>
    </row>
    <row r="10"/>
    <row r="11">
      <c r="A11" s="4" t="inlineStr">
        <is>
          <t xml:space="preserve">Désignation</t>
        </is>
      </c>
      <c r="B11" s="4" t="inlineStr">
        <is>
          <t xml:space="preserve">Qté</t>
        </is>
      </c>
      <c r="C11" s="4" t="inlineStr">
        <is>
          <t xml:space="preserve">Unité</t>
        </is>
      </c>
      <c r="D11" s="4" t="inlineStr">
        <is>
          <t xml:space="preserve">PU HT</t>
        </is>
      </c>
      <c r="E11" s="4" t="inlineStr">
        <is>
          <t xml:space="preserve">TVA</t>
        </is>
      </c>
      <c r="F11" s="4" t="inlineStr">
        <is>
          <t xml:space="preserve">Total HT</t>
        </is>
      </c>
    </row>
    <row r="12">
      <c r="A12" s="5" t="inlineStr">
        <is>
          <t xml:space="preserve">Terrassement et fondations de l’extension</t>
        </is>
      </c>
      <c r="B12" s="6">
        <v>1</v>
      </c>
      <c r="C12" s="6" t="inlineStr">
        <is>
          <t xml:space="preserve">forfait</t>
        </is>
      </c>
      <c r="D12" s="7">
        <v>3200</v>
      </c>
      <c r="E12" s="8">
        <v>0.2</v>
      </c>
      <c r="F12" s="7">
        <f>ROUND(B12*D12,2)</f>
      </c>
    </row>
    <row r="13">
      <c r="A13" s="5" t="inlineStr">
        <is>
          <t xml:space="preserve">Élévation des murs, parpaing 20 cm</t>
        </is>
      </c>
      <c r="B13" s="6">
        <v>1</v>
      </c>
      <c r="C13" s="6" t="inlineStr">
        <is>
          <t xml:space="preserve">forfait</t>
        </is>
      </c>
      <c r="D13" s="7">
        <v>5800</v>
      </c>
      <c r="E13" s="8">
        <v>0.2</v>
      </c>
      <c r="F13" s="7">
        <f>ROUND(B13*D13,2)</f>
      </c>
    </row>
    <row r="14">
      <c r="A14" s="5" t="inlineStr">
        <is>
          <t xml:space="preserve">Dalle béton et plancher</t>
        </is>
      </c>
      <c r="B14" s="6">
        <v>15</v>
      </c>
      <c r="C14" s="6" t="inlineStr">
        <is>
          <t xml:space="preserve">m²</t>
        </is>
      </c>
      <c r="D14" s="7">
        <v>95</v>
      </c>
      <c r="E14" s="8">
        <v>0.2</v>
      </c>
      <c r="F14" s="7">
        <f>ROUND(B14*D14,2)</f>
      </c>
    </row>
    <row r="15">
      <c r="A15" s="5" t="inlineStr">
        <is>
          <t xml:space="preserve">Reprise et ravalement de la façade existante</t>
        </is>
      </c>
      <c r="B15" s="6">
        <v>18</v>
      </c>
      <c r="C15" s="6" t="inlineStr">
        <is>
          <t xml:space="preserve">m²</t>
        </is>
      </c>
      <c r="D15" s="7">
        <v>85</v>
      </c>
      <c r="E15" s="8">
        <v>0.1</v>
      </c>
      <c r="F15" s="7">
        <f>ROUND(B15*D15,2)</f>
      </c>
    </row>
    <row r="16"/>
    <row r="17">
      <c r="E17" s="9" t="inlineStr">
        <is>
          <t xml:space="preserve">Total HT</t>
        </is>
      </c>
      <c r="F17" s="10">
        <f>SUM(F12:F15)</f>
      </c>
    </row>
    <row r="18">
      <c r="E18" s="9" t="inlineStr">
        <is>
          <t xml:space="preserve">TVA 10 %</t>
        </is>
      </c>
      <c r="F18" s="10">
        <f>ROUND(SUMIF($E$12:$E$15,0.1,$F$12:$F$15)*0.1,2)</f>
      </c>
    </row>
    <row r="19">
      <c r="E19" s="9" t="inlineStr">
        <is>
          <t xml:space="preserve">TVA 20 %</t>
        </is>
      </c>
      <c r="F19" s="10">
        <f>ROUND(SUMIF($E$12:$E$15,0.2,$F$12:$F$15)*0.2,2)</f>
      </c>
    </row>
    <row r="20">
      <c r="E20" s="9" t="inlineStr">
        <is>
          <t xml:space="preserve">Total TTC</t>
        </is>
      </c>
      <c r="F20" s="10">
        <f>F17+F18+F19</f>
      </c>
    </row>
    <row r="21">
      <c r="E21" s="9" t="inlineStr">
        <is>
          <t xml:space="preserve">Acompte 30 %</t>
        </is>
      </c>
      <c r="F21" s="10">
        <f>ROUND(F20*0.3,2)</f>
      </c>
    </row>
    <row r="22"/>
    <row r="23" ht="18" customHeight="1">
      <c r="A23" s="3" t="inlineStr">
        <is>
          <t xml:space="preserve">Acompte de 30 % du TTC à la signature, solde à réception de la facture. Devis gratuit.</t>
        </is>
      </c>
    </row>
    <row r="24" ht="54" customHeight="1">
      <c r="A24" s="3" t="inlineStr">
        <is>
          <t xml:space="preserve">Conditions de règlement : paiement à réception de facture. En cas de retard de paiement, pénalités de retard au taux de trois fois le taux d’intérêt légal, exigibles sans rappel, et indemnité forfaitaire pour frais de recouvrement de 40 € par facture (clients professionnels, art. L441-10 et D441-5 du Code de commerce). Pas d’escompte pour paiement anticipé.</t>
        </is>
      </c>
    </row>
    <row r="25" ht="42" customHeight="1">
      <c r="A25" s="3" t="inlineStr">
        <is>
          <t xml:space="preserve">Assurance responsabilité civile décennale souscrite au titre de l’activité maçonnerie générale et gros œuvre : [nom de l’assureur], [adresse de l’assureur], contrat n° [numéro], couverture géographique : France métropolitaine.</t>
        </is>
      </c>
    </row>
    <row r="26" ht="66" customHeight="1">
      <c r="A26" s="3" t="inlineStr">
        <is>
          <t xml:space="preserve">TVA à taux réduit : je soussigné(e) [nom et prénom] certifie, en qualité de preneur de la prestation, que les travaux réalisés concernent des locaux à usage d’habitation achevés depuis plus de deux ans et qu’ils n’ont pas eu pour effet, sur une période de deux ans au plus, de concourir à la production d’un immeuble neuf, ni d’entraîner une augmentation de la surface de plancher des locaux existants supérieure à 10 %. Date et signature du client.</t>
        </is>
      </c>
    </row>
    <row r="27" ht="30" customHeight="1">
      <c r="A27" s="3" t="inlineStr">
        <is>
          <t xml:space="preserve">Retenue de garantie : 5 % au maximum si elle est prévue au marché (loi n° 71-584 du 16 juillet 1971), libérée un an après la réception sauf opposition motivée.</t>
        </is>
      </c>
    </row>
    <row r="28" ht="30" customHeight="1">
      <c r="A28" s="3" t="inlineStr">
        <is>
          <t xml:space="preserve">Variante micro-entrepreneur en franchise en base : supprime la TVA (colonne TVA et lignes de TVA des totaux) et ajoute la mention « TVA non applicable, art. 293 B du CGI ».</t>
        </is>
      </c>
    </row>
    <row r="29"/>
    <row r="30">
      <c r="A30" s="2" t="inlineStr">
        <is>
          <t xml:space="preserve">Devis reçu avant l’exécution des travaux. Bon pour accord.</t>
        </is>
      </c>
    </row>
    <row r="31" ht="44" customHeight="1">
      <c r="A31" s="0" t="inlineStr">
        <is>
          <t xml:space="preserve">Date :</t>
        </is>
      </c>
      <c r="D31" s="0" t="inlineStr">
        <is>
          <t xml:space="preserve">Signature du client :</t>
        </is>
      </c>
    </row>
  </sheetData>
  <mergeCells count="6">
    <mergeCell ref="A23:F23"/>
    <mergeCell ref="A24:F24"/>
    <mergeCell ref="A25:F25"/>
    <mergeCell ref="A26:F26"/>
    <mergeCell ref="A27:F27"/>
    <mergeCell ref="A28:F28"/>
  </mergeCells>
</worksheet>
</file>