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Boiséa Menuiserie</t>
        </is>
      </c>
      <c r="D4" s="2" t="inlineStr">
        <is>
          <t xml:space="preserve">M. Gauthier</t>
        </is>
      </c>
    </row>
    <row r="5">
      <c r="A5" s="0" t="inlineStr">
        <is>
          <t xml:space="preserve">10 rue des Tonneliers, 21000 Dijon</t>
        </is>
      </c>
      <c r="D5" s="0" t="inlineStr">
        <is>
          <t xml:space="preserve">4 rue des Vignes, 21800 Quetigny</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3 jours</t>
        </is>
      </c>
    </row>
    <row r="8"/>
    <row r="9">
      <c r="A9" s="2" t="inlineStr">
        <is>
          <t xml:space="preserve">Objet : Remplacement des fenêtres et de la porte d’entrée, menuiseries intérieures</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Fenêtre PVC 2 vantaux 115 x 125, Uw 1,3 et Sw 0,32, pose en rénovation</t>
        </is>
      </c>
      <c r="B12" s="6">
        <v>2</v>
      </c>
      <c r="C12" s="6" t="inlineStr">
        <is>
          <t xml:space="preserve">u</t>
        </is>
      </c>
      <c r="D12" s="7">
        <v>720</v>
      </c>
      <c r="E12" s="11">
        <v>0.055</v>
      </c>
      <c r="F12" s="7">
        <f>ROUND(B12*D12,2)</f>
      </c>
    </row>
    <row r="13">
      <c r="A13" s="5" t="inlineStr">
        <is>
          <t xml:space="preserve">Fenêtre PVC 2 vantaux 100 x 115, Uw 1,3 et Sw 0,32, pose en rénovation</t>
        </is>
      </c>
      <c r="B13" s="6">
        <v>2</v>
      </c>
      <c r="C13" s="6" t="inlineStr">
        <is>
          <t xml:space="preserve">u</t>
        </is>
      </c>
      <c r="D13" s="7">
        <v>650</v>
      </c>
      <c r="E13" s="11">
        <v>0.055</v>
      </c>
      <c r="F13" s="7">
        <f>ROUND(B13*D13,2)</f>
      </c>
    </row>
    <row r="14">
      <c r="A14" s="5" t="inlineStr">
        <is>
          <t xml:space="preserve">Fenêtre PVC 2 vantaux 100 x 95, Uw 1,3 et Sw 0,31, pose en rénovation</t>
        </is>
      </c>
      <c r="B14" s="6">
        <v>1</v>
      </c>
      <c r="C14" s="6" t="inlineStr">
        <is>
          <t xml:space="preserve">u</t>
        </is>
      </c>
      <c r="D14" s="7">
        <v>590</v>
      </c>
      <c r="E14" s="11">
        <v>0.055</v>
      </c>
      <c r="F14" s="7">
        <f>ROUND(B14*D14,2)</f>
      </c>
    </row>
    <row r="15">
      <c r="A15" s="5" t="inlineStr">
        <is>
          <t xml:space="preserve">Porte-fenêtre coulissante aluminium 180 x 215, Uw 1,5 et Sw 0,40, pose en rénovation</t>
        </is>
      </c>
      <c r="B15" s="6">
        <v>1</v>
      </c>
      <c r="C15" s="6" t="inlineStr">
        <is>
          <t xml:space="preserve">u</t>
        </is>
      </c>
      <c r="D15" s="7">
        <v>1450</v>
      </c>
      <c r="E15" s="11">
        <v>0.055</v>
      </c>
      <c r="F15" s="7">
        <f>ROUND(B15*D15,2)</f>
      </c>
    </row>
    <row r="16">
      <c r="A16" s="5" t="inlineStr">
        <is>
          <t xml:space="preserve">Porte d’entrée aluminium isolante, Ud 1,1, serrure 3 points, pose en rénovation</t>
        </is>
      </c>
      <c r="B16" s="6">
        <v>1</v>
      </c>
      <c r="C16" s="6" t="inlineStr">
        <is>
          <t xml:space="preserve">u</t>
        </is>
      </c>
      <c r="D16" s="7">
        <v>1890</v>
      </c>
      <c r="E16" s="11">
        <v>0.055</v>
      </c>
      <c r="F16" s="7">
        <f>ROUND(B16*D16,2)</f>
      </c>
    </row>
    <row r="17">
      <c r="A17" s="5" t="inlineStr">
        <is>
          <t xml:space="preserve">Bloc-porte intérieur isoplane 83 cm avec huisserie, pose comprise</t>
        </is>
      </c>
      <c r="B17" s="6">
        <v>3</v>
      </c>
      <c r="C17" s="6" t="inlineStr">
        <is>
          <t xml:space="preserve">u</t>
        </is>
      </c>
      <c r="D17" s="7">
        <v>380</v>
      </c>
      <c r="E17" s="8">
        <v>0.1</v>
      </c>
      <c r="F17" s="7">
        <f>ROUND(B17*D17,2)</f>
      </c>
    </row>
    <row r="18">
      <c r="A18" s="5" t="inlineStr">
        <is>
          <t xml:space="preserve">Habillage des marches de l’escalier existant en chêne massif</t>
        </is>
      </c>
      <c r="B18" s="6">
        <v>13</v>
      </c>
      <c r="C18" s="6" t="inlineStr">
        <is>
          <t xml:space="preserve">u</t>
        </is>
      </c>
      <c r="D18" s="7">
        <v>95</v>
      </c>
      <c r="E18" s="8">
        <v>0.1</v>
      </c>
      <c r="F18" s="7">
        <f>ROUND(B18*D18,2)</f>
      </c>
    </row>
    <row r="19">
      <c r="A19" s="5" t="inlineStr">
        <is>
          <t xml:space="preserve">Réglage et remplacement des joints d’une fenêtre conservée</t>
        </is>
      </c>
      <c r="B19" s="6">
        <v>1</v>
      </c>
      <c r="C19" s="6" t="inlineStr">
        <is>
          <t xml:space="preserve">u</t>
        </is>
      </c>
      <c r="D19" s="7">
        <v>120</v>
      </c>
      <c r="E19" s="8">
        <v>0.1</v>
      </c>
      <c r="F19" s="7">
        <f>ROUND(B19*D19,2)</f>
      </c>
    </row>
    <row r="20"/>
    <row r="21">
      <c r="E21" s="9" t="inlineStr">
        <is>
          <t xml:space="preserve">Total HT</t>
        </is>
      </c>
      <c r="F21" s="10">
        <f>SUM(F12:F19)</f>
      </c>
    </row>
    <row r="22">
      <c r="E22" s="9" t="inlineStr">
        <is>
          <t xml:space="preserve">TVA 5,5 %</t>
        </is>
      </c>
      <c r="F22" s="10">
        <f>ROUND(SUMIF($E$12:$E$19,0.055,$F$12:$F$19)*0.055,2)</f>
      </c>
    </row>
    <row r="23">
      <c r="E23" s="9" t="inlineStr">
        <is>
          <t xml:space="preserve">TVA 10 %</t>
        </is>
      </c>
      <c r="F23" s="10">
        <f>ROUND(SUMIF($E$12:$E$19,0.1,$F$12:$F$19)*0.1,2)</f>
      </c>
    </row>
    <row r="24">
      <c r="E24" s="9" t="inlineStr">
        <is>
          <t xml:space="preserve">Total TTC</t>
        </is>
      </c>
      <c r="F24" s="10">
        <f>F21+F22+F23</f>
      </c>
    </row>
    <row r="25">
      <c r="E25" s="9" t="inlineStr">
        <is>
          <t xml:space="preserve">Acompte 30 %</t>
        </is>
      </c>
      <c r="F25" s="10">
        <f>ROUND(F24*0.3,2)</f>
      </c>
    </row>
    <row r="26"/>
    <row r="27" ht="18" customHeight="1">
      <c r="A27" s="3" t="inlineStr">
        <is>
          <t xml:space="preserve">Acompte de 30 % du TTC à la signature, solde à réception de la facture. Devis gratuit.</t>
        </is>
      </c>
    </row>
    <row r="28" ht="54" customHeight="1">
      <c r="A28"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29" ht="42" customHeight="1">
      <c r="A29" s="3" t="inlineStr">
        <is>
          <t xml:space="preserve">Assurance responsabilité civile décennale souscrite au titre de l’activité menuiseries extérieures et intérieures : [nom de l’assureur], [adresse de l’assureur], contrat n° [numéro], couverture géographique : France métropolitaine.</t>
        </is>
      </c>
    </row>
    <row r="30" ht="114" customHeight="1">
      <c r="A30"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et que les travaux au taux de 5,5 % sont des prestations de rénovation énergétique ayant pour objet d’économiser l’énergie ou de recourir à une énergie renouvelable par l’amélioration de l’isolation thermique, du chauffage et de la ventilation ou de la production d’eau chaude sanitaire (art. 279-0 bis et 278-0 bis A du CGI). Date et signature du client.</t>
        </is>
      </c>
    </row>
    <row r="31" ht="30" customHeight="1">
      <c r="A31" s="3" t="inlineStr">
        <is>
          <t xml:space="preserve">Variante micro-entrepreneur en franchise en base : supprime la TVA (colonne TVA et lignes de TVA des totaux) et ajoute la mention « TVA non applicable, art. 293 B du CGI ».</t>
        </is>
      </c>
    </row>
    <row r="32"/>
    <row r="33">
      <c r="A33" s="2" t="inlineStr">
        <is>
          <t xml:space="preserve">Devis reçu avant l’exécution des travaux. Bon pour accord.</t>
        </is>
      </c>
    </row>
    <row r="34" ht="44" customHeight="1">
      <c r="A34" s="0" t="inlineStr">
        <is>
          <t xml:space="preserve">Date :</t>
        </is>
      </c>
      <c r="D34" s="0" t="inlineStr">
        <is>
          <t xml:space="preserve">Signature du client :</t>
        </is>
      </c>
    </row>
  </sheetData>
  <mergeCells count="5">
    <mergeCell ref="A27:F27"/>
    <mergeCell ref="A28:F28"/>
    <mergeCell ref="A29:F29"/>
    <mergeCell ref="A30:F30"/>
    <mergeCell ref="A31:F31"/>
  </mergeCells>
</worksheet>
</file>