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evis" sheetId="1" r:id="rId1"/>
  </sheets>
</workbook>
</file>

<file path=xl/styles.xml><?xml version="1.0" encoding="utf-8"?>
<styleSheet xmlns="http://schemas.openxmlformats.org/spreadsheetml/2006/main">
  <numFmts count="2">
    <numFmt numFmtId="164" formatCode="#,##0.00\ &quot;€&quot;"/>
    <numFmt numFmtId="165" formatCode="0.0%"/>
  </numFmts>
  <fonts count="4">
    <font>
      <sz val="10"/>
      <name val="Calibri"/>
    </font>
    <font>
      <b/>
      <sz val="14"/>
      <name val="Calibri"/>
    </font>
    <font>
      <b/>
      <sz val="10"/>
      <name val="Calibri"/>
    </font>
    <font>
      <i/>
      <sz val="9"/>
      <color rgb="FF595959"/>
      <name val="Calibri"/>
    </font>
  </fonts>
  <fills count="3">
    <fill>
      <patternFill patternType="none"/>
    </fill>
    <fill>
      <patternFill patternType="gray125"/>
    </fill>
    <fill>
      <patternFill patternType="solid">
        <fgColor rgb="FFF2EDE3"/>
        <bgColor rgb="FFF2EDE3"/>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2">
    <xf numFmtId="0" fontId="0" fillId="0" borderId="0" xfId="0"/>
    <xf numFmtId="0" fontId="1" fillId="0" borderId="0" xfId="0"/>
    <xf numFmtId="0" fontId="2" fillId="0" borderId="0" xfId="0"/>
    <xf numFmtId="0" fontId="3" fillId="0" borderId="0" xfId="0" applyAlignment="1">
      <alignment wrapText="1" vertical="top"/>
    </xf>
    <xf numFmtId="0" fontId="2" fillId="2" borderId="1" xfId="0" applyFill="1" applyBorder="1" applyAlignment="1">
      <alignment wrapText="1" vertical="center"/>
    </xf>
    <xf numFmtId="0" fontId="0" fillId="0" borderId="1" xfId="0" applyBorder="1" applyAlignment="1">
      <alignment wrapText="1" vertical="top"/>
    </xf>
    <xf numFmtId="0" fontId="0" fillId="0" borderId="1" xfId="0" applyBorder="1" applyAlignment="1">
      <alignment horizontal="center" vertical="top"/>
    </xf>
    <xf numFmtId="164" fontId="0" fillId="0" borderId="1" xfId="0" applyNumberFormat="1" applyBorder="1" applyAlignment="1">
      <alignment horizontal="right" vertical="top"/>
    </xf>
    <xf numFmtId="9" fontId="0" fillId="0" borderId="1" xfId="0" applyNumberFormat="1" applyBorder="1" applyAlignment="1">
      <alignment horizontal="center" vertical="top"/>
    </xf>
    <xf numFmtId="0" fontId="2" fillId="0" borderId="0" xfId="0" applyAlignment="1">
      <alignment horizontal="right"/>
    </xf>
    <xf numFmtId="164" fontId="2" fillId="0" borderId="1" xfId="0" applyNumberFormat="1" applyBorder="1" applyAlignment="1">
      <alignment horizontal="right"/>
    </xf>
    <xf numFmtId="165" fontId="0" fillId="0" borderId="1" xfId="0" applyNumberFormat="1" applyBorder="1" applyAlignment="1">
      <alignment horizontal="center"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cols>
    <col min="1" max="1" width="46" customWidth="1"/>
    <col min="2" max="2" width="7" customWidth="1"/>
    <col min="3" max="3" width="8" customWidth="1"/>
    <col min="4" max="4" width="13" customWidth="1"/>
    <col min="5" max="5" width="8" customWidth="1"/>
    <col min="6" max="6" width="14" customWidth="1"/>
  </cols>
  <sheetData>
    <row r="1" ht="22" customHeight="1">
      <c r="A1" s="1" t="inlineStr">
        <is>
          <t xml:space="preserve">DEVIS n° DEV-2026-0042</t>
        </is>
      </c>
    </row>
    <row r="2">
      <c r="A2" s="0" t="inlineStr">
        <is>
          <t xml:space="preserve">Date : 15/07/2026</t>
        </is>
      </c>
      <c r="D2" s="2" t="inlineStr">
        <is>
          <t xml:space="preserve">Validité du devis : 90 jours</t>
        </is>
      </c>
    </row>
    <row r="3"/>
    <row r="4">
      <c r="A4" s="2" t="inlineStr">
        <is>
          <t xml:space="preserve">Isoplak Plâtrerie</t>
        </is>
      </c>
      <c r="D4" s="2" t="inlineStr">
        <is>
          <t xml:space="preserve">M. Berthier</t>
        </is>
      </c>
    </row>
    <row r="5">
      <c r="A5" s="0" t="inlineStr">
        <is>
          <t xml:space="preserve">7 rue Denis Papin, 59000 Lille</t>
        </is>
      </c>
      <c r="D5" s="0" t="inlineStr">
        <is>
          <t xml:space="preserve">18 rue des Écoles, 59650 Villeneuve-d’Ascq</t>
        </is>
      </c>
    </row>
    <row r="6">
      <c r="A6" s="0" t="inlineStr">
        <is>
          <t xml:space="preserve">SIRET : 123 456 789 00012</t>
        </is>
      </c>
      <c r="D6" s="0" t="inlineStr">
        <is>
          <t xml:space="preserve">Chantier : même adresse</t>
        </is>
      </c>
    </row>
    <row r="7">
      <c r="A7" s="0" t="inlineStr">
        <is>
          <t xml:space="preserve">TVA intracommunautaire : FR 12 123456789</t>
        </is>
      </c>
      <c r="D7" s="0" t="inlineStr">
        <is>
          <t xml:space="preserve">Début des travaux : 01/09/2026, durée estimée : 2 semaines</t>
        </is>
      </c>
    </row>
    <row r="8"/>
    <row r="9">
      <c r="A9" s="2" t="inlineStr">
        <is>
          <t xml:space="preserve">Objet : Rénovation de l’étage : doublage isolant, isolation des combles et cloisons de deux chambres</t>
        </is>
      </c>
    </row>
    <row r="10"/>
    <row r="11">
      <c r="A11" s="4" t="inlineStr">
        <is>
          <t xml:space="preserve">Désignation</t>
        </is>
      </c>
      <c r="B11" s="4" t="inlineStr">
        <is>
          <t xml:space="preserve">Qté</t>
        </is>
      </c>
      <c r="C11" s="4" t="inlineStr">
        <is>
          <t xml:space="preserve">Unité</t>
        </is>
      </c>
      <c r="D11" s="4" t="inlineStr">
        <is>
          <t xml:space="preserve">PU HT</t>
        </is>
      </c>
      <c r="E11" s="4" t="inlineStr">
        <is>
          <t xml:space="preserve">TVA</t>
        </is>
      </c>
      <c r="F11" s="4" t="inlineStr">
        <is>
          <t xml:space="preserve">Total HT</t>
        </is>
      </c>
    </row>
    <row r="12">
      <c r="A12" s="5" t="inlineStr">
        <is>
          <t xml:space="preserve">Doublage isolant des murs extérieurs sur ossature, laine de verre R = 3,75, frein-vapeur et bandes compris</t>
        </is>
      </c>
      <c r="B12" s="6">
        <v>42</v>
      </c>
      <c r="C12" s="6" t="inlineStr">
        <is>
          <t xml:space="preserve">m²</t>
        </is>
      </c>
      <c r="D12" s="7">
        <v>62</v>
      </c>
      <c r="E12" s="11">
        <v>0.055</v>
      </c>
      <c r="F12" s="7">
        <f>ROUND(B12*D12,2)</f>
      </c>
    </row>
    <row r="13">
      <c r="A13" s="5" t="inlineStr">
        <is>
          <t xml:space="preserve">Isolation du plancher des combles perdus, laine de verre en deux couches croisées, R = 7</t>
        </is>
      </c>
      <c r="B13" s="6">
        <v>38</v>
      </c>
      <c r="C13" s="6" t="inlineStr">
        <is>
          <t xml:space="preserve">m²</t>
        </is>
      </c>
      <c r="D13" s="7">
        <v>30</v>
      </c>
      <c r="E13" s="11">
        <v>0.055</v>
      </c>
      <c r="F13" s="7">
        <f>ROUND(B13*D13,2)</f>
      </c>
    </row>
    <row r="14">
      <c r="A14" s="5" t="inlineStr">
        <is>
          <t xml:space="preserve">Cloison de distribution 72/48 avec laine acoustique 45 mm, bandes comprises</t>
        </is>
      </c>
      <c r="B14" s="6">
        <v>34</v>
      </c>
      <c r="C14" s="6" t="inlineStr">
        <is>
          <t xml:space="preserve">m²</t>
        </is>
      </c>
      <c r="D14" s="7">
        <v>48</v>
      </c>
      <c r="E14" s="8">
        <v>0.1</v>
      </c>
      <c r="F14" s="7">
        <f>ROUND(B14*D14,2)</f>
      </c>
    </row>
    <row r="15">
      <c r="A15" s="5" t="inlineStr">
        <is>
          <t xml:space="preserve">Cloison hydrofuge de la salle d’eau, plaques H1, bandes comprises</t>
        </is>
      </c>
      <c r="B15" s="6">
        <v>9</v>
      </c>
      <c r="C15" s="6" t="inlineStr">
        <is>
          <t xml:space="preserve">m²</t>
        </is>
      </c>
      <c r="D15" s="7">
        <v>56</v>
      </c>
      <c r="E15" s="8">
        <v>0.1</v>
      </c>
      <c r="F15" s="7">
        <f>ROUND(B15*D15,2)</f>
      </c>
    </row>
    <row r="16">
      <c r="A16" s="5" t="inlineStr">
        <is>
          <t xml:space="preserve">Doublage acoustique du mur mitoyen, laine minérale 45 mm, bandes comprises</t>
        </is>
      </c>
      <c r="B16" s="6">
        <v>16</v>
      </c>
      <c r="C16" s="6" t="inlineStr">
        <is>
          <t xml:space="preserve">m²</t>
        </is>
      </c>
      <c r="D16" s="7">
        <v>44</v>
      </c>
      <c r="E16" s="8">
        <v>0.1</v>
      </c>
      <c r="F16" s="7">
        <f>ROUND(B16*D16,2)</f>
      </c>
    </row>
    <row r="17">
      <c r="A17" s="5" t="inlineStr">
        <is>
          <t xml:space="preserve">Soffite en plaques de plâtre pour le passage des réseaux</t>
        </is>
      </c>
      <c r="B17" s="6">
        <v>6</v>
      </c>
      <c r="C17" s="6" t="inlineStr">
        <is>
          <t xml:space="preserve">ml</t>
        </is>
      </c>
      <c r="D17" s="7">
        <v>55</v>
      </c>
      <c r="E17" s="8">
        <v>0.1</v>
      </c>
      <c r="F17" s="7">
        <f>ROUND(B17*D17,2)</f>
      </c>
    </row>
    <row r="18">
      <c r="A18" s="5" t="inlineStr">
        <is>
          <t xml:space="preserve">Huisseries métalliques intégrées aux cloisons</t>
        </is>
      </c>
      <c r="B18" s="6">
        <v>3</v>
      </c>
      <c r="C18" s="6" t="inlineStr">
        <is>
          <t xml:space="preserve">u</t>
        </is>
      </c>
      <c r="D18" s="7">
        <v>70</v>
      </c>
      <c r="E18" s="8">
        <v>0.1</v>
      </c>
      <c r="F18" s="7">
        <f>ROUND(B18*D18,2)</f>
      </c>
    </row>
    <row r="19">
      <c r="A19" s="5" t="inlineStr">
        <is>
          <t xml:space="preserve">Renforts pour fixations lourdes, meuble vasque et WC suspendu</t>
        </is>
      </c>
      <c r="B19" s="6">
        <v>4</v>
      </c>
      <c r="C19" s="6" t="inlineStr">
        <is>
          <t xml:space="preserve">u</t>
        </is>
      </c>
      <c r="D19" s="7">
        <v>28</v>
      </c>
      <c r="E19" s="8">
        <v>0.1</v>
      </c>
      <c r="F19" s="7">
        <f>ROUND(B19*D19,2)</f>
      </c>
    </row>
    <row r="20"/>
    <row r="21">
      <c r="E21" s="9" t="inlineStr">
        <is>
          <t xml:space="preserve">Total HT</t>
        </is>
      </c>
      <c r="F21" s="10">
        <f>SUM(F12:F19)</f>
      </c>
    </row>
    <row r="22">
      <c r="E22" s="9" t="inlineStr">
        <is>
          <t xml:space="preserve">TVA 5,5 %</t>
        </is>
      </c>
      <c r="F22" s="10">
        <f>ROUND(SUMIF($E$12:$E$19,0.055,$F$12:$F$19)*0.055,2)</f>
      </c>
    </row>
    <row r="23">
      <c r="E23" s="9" t="inlineStr">
        <is>
          <t xml:space="preserve">TVA 10 %</t>
        </is>
      </c>
      <c r="F23" s="10">
        <f>ROUND(SUMIF($E$12:$E$19,0.1,$F$12:$F$19)*0.1,2)</f>
      </c>
    </row>
    <row r="24">
      <c r="E24" s="9" t="inlineStr">
        <is>
          <t xml:space="preserve">Total TTC</t>
        </is>
      </c>
      <c r="F24" s="10">
        <f>F21+F22+F23</f>
      </c>
    </row>
    <row r="25">
      <c r="E25" s="9" t="inlineStr">
        <is>
          <t xml:space="preserve">Acompte 30 %</t>
        </is>
      </c>
      <c r="F25" s="10">
        <f>ROUND(F24*0.3,2)</f>
      </c>
    </row>
    <row r="26"/>
    <row r="27" ht="18" customHeight="1">
      <c r="A27" s="3" t="inlineStr">
        <is>
          <t xml:space="preserve">Acompte de 30 % du TTC à la signature, solde à réception de la facture. Devis gratuit.</t>
        </is>
      </c>
    </row>
    <row r="28" ht="54" customHeight="1">
      <c r="A28" s="3" t="inlineStr">
        <is>
          <t xml:space="preserve">Conditions de règlement : paiement à réception de facture. En cas de retard de paiement, pénalités de retard au taux de trois fois le taux d’intérêt légal, exigibles sans rappel, et indemnité forfaitaire pour frais de recouvrement de 40 € par facture (clients professionnels, art. L441-10 et D441-5 du Code de commerce). Pas d’escompte pour paiement anticipé.</t>
        </is>
      </c>
    </row>
    <row r="29" ht="42" customHeight="1">
      <c r="A29" s="3" t="inlineStr">
        <is>
          <t xml:space="preserve">Assurance responsabilité civile décennale souscrite au titre de l’activité plâtrerie, cloisons sèches et isolation thermique : [nom de l’assureur], [adresse de l’assureur], contrat n° [numéro], couverture géographique : France métropolitaine.</t>
        </is>
      </c>
    </row>
    <row r="30" ht="114" customHeight="1">
      <c r="A30" s="3" t="inlineStr">
        <is>
          <t xml:space="preserve">TVA à taux réduit : je soussigné(e) [nom et prénom] certifie, en qualité de preneur de la prestation, que les travaux réalisés concernent des locaux à usage d’habitation achevés depuis plus de deux ans et qu’ils n’ont pas eu pour effet, sur une période de deux ans au plus, de concourir à la production d’un immeuble neuf, ni d’entraîner une augmentation de la surface de plancher des locaux existants supérieure à 10 %, et que les travaux au taux de 5,5 % sont des prestations de rénovation énergétique ayant pour objet d’économiser l’énergie ou de recourir à une énergie renouvelable par l’amélioration de l’isolation thermique, du chauffage et de la ventilation ou de la production d’eau chaude sanitaire (art. 279-0 bis et 278-0 bis A du CGI). Date et signature du client.</t>
        </is>
      </c>
    </row>
    <row r="31" ht="30" customHeight="1">
      <c r="A31" s="3" t="inlineStr">
        <is>
          <t xml:space="preserve">Variante micro-entrepreneur en franchise en base : supprime la TVA (colonne TVA et lignes de TVA des totaux) et ajoute la mention « TVA non applicable, art. 293 B du CGI ».</t>
        </is>
      </c>
    </row>
    <row r="32"/>
    <row r="33">
      <c r="A33" s="2" t="inlineStr">
        <is>
          <t xml:space="preserve">Devis reçu avant l’exécution des travaux. Bon pour accord.</t>
        </is>
      </c>
    </row>
    <row r="34" ht="44" customHeight="1">
      <c r="A34" s="0" t="inlineStr">
        <is>
          <t xml:space="preserve">Date :</t>
        </is>
      </c>
      <c r="D34" s="0" t="inlineStr">
        <is>
          <t xml:space="preserve">Signature du client :</t>
        </is>
      </c>
    </row>
  </sheetData>
  <mergeCells count="5">
    <mergeCell ref="A27:F27"/>
    <mergeCell ref="A28:F28"/>
    <mergeCell ref="A29:F29"/>
    <mergeCell ref="A30:F30"/>
    <mergeCell ref="A31:F31"/>
  </mergeCells>
</worksheet>
</file>