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ituation" sheetId="1" r:id="rId1"/>
  </sheets>
</workbook>
</file>

<file path=xl/styles.xml><?xml version="1.0" encoding="utf-8"?>
<styleSheet xmlns="http://schemas.openxmlformats.org/spreadsheetml/2006/main">
  <numFmts count="1">
    <numFmt numFmtId="164" formatCode="#,##0.00\ &quot;€&quot;"/>
  </numFmts>
  <fonts count="4">
    <font>
      <sz val="10"/>
      <name val="Calibri"/>
    </font>
    <font>
      <b/>
      <sz val="14"/>
      <name val="Calibri"/>
    </font>
    <font>
      <b/>
      <sz val="10"/>
      <name val="Calibri"/>
    </font>
    <font>
      <i/>
      <sz val="9"/>
      <color rgb="FF595959"/>
      <name val="Calibri"/>
    </font>
  </fonts>
  <fills count="3">
    <fill>
      <patternFill patternType="none"/>
    </fill>
    <fill>
      <patternFill patternType="gray125"/>
    </fill>
    <fill>
      <patternFill patternType="solid">
        <fgColor rgb="FFF2EDE3"/>
        <bgColor rgb="FFF2EDE3"/>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1">
    <xf numFmtId="0" fontId="0" fillId="0" borderId="0" xfId="0"/>
    <xf numFmtId="0" fontId="1" fillId="0" borderId="0" xfId="0"/>
    <xf numFmtId="0" fontId="2" fillId="0" borderId="0" xfId="0"/>
    <xf numFmtId="0" fontId="3" fillId="0" borderId="0" xfId="0" applyAlignment="1">
      <alignment wrapText="1" vertical="top"/>
    </xf>
    <xf numFmtId="0" fontId="2" fillId="2" borderId="1" xfId="0" applyFill="1" applyBorder="1" applyAlignment="1">
      <alignment wrapText="1" vertical="center"/>
    </xf>
    <xf numFmtId="0" fontId="0" fillId="0" borderId="1" xfId="0" applyBorder="1" applyAlignment="1">
      <alignment wrapText="1" vertical="top"/>
    </xf>
    <xf numFmtId="0" fontId="0" fillId="0" borderId="1" xfId="0" applyBorder="1" applyAlignment="1">
      <alignment horizontal="center" vertical="top"/>
    </xf>
    <xf numFmtId="164" fontId="0" fillId="0" borderId="1" xfId="0" applyNumberFormat="1" applyBorder="1" applyAlignment="1">
      <alignment horizontal="right" vertical="top"/>
    </xf>
    <xf numFmtId="9" fontId="0" fillId="0" borderId="1" xfId="0" applyNumberFormat="1" applyBorder="1" applyAlignment="1">
      <alignment horizontal="center" vertical="top"/>
    </xf>
    <xf numFmtId="0" fontId="2" fillId="0" borderId="0" xfId="0" applyAlignment="1">
      <alignment horizontal="right"/>
    </xf>
    <xf numFmtId="164" fontId="2" fillId="0" borderId="1" xfId="0" applyNumberFormat="1" applyBorder="1" applyAlignment="1">
      <alignment horizontal="right"/>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34" customWidth="1"/>
    <col min="2" max="2" width="12" customWidth="1"/>
    <col min="3" max="3" width="12" customWidth="1"/>
    <col min="4" max="4" width="12" customWidth="1"/>
    <col min="5" max="5" width="13" customWidth="1"/>
    <col min="6" max="6" width="12" customWidth="1"/>
  </cols>
  <sheetData>
    <row r="1" ht="22" customHeight="1">
      <c r="A1" s="1" t="inlineStr">
        <is>
          <t xml:space="preserve">SITUATION DE TRAVAUX n° 2 (facture n° F-2026-0121)</t>
        </is>
      </c>
    </row>
    <row r="2">
      <c r="A2" s="0" t="inlineStr">
        <is>
          <t xml:space="preserve">Date : 31/07/2026</t>
        </is>
      </c>
      <c r="E2" s="0" t="inlineStr">
        <is>
          <t xml:space="preserve">Période : travaux réalisés au 31/07/2026</t>
        </is>
      </c>
    </row>
    <row r="3"/>
    <row r="4">
      <c r="A4" s="2" t="inlineStr">
        <is>
          <t xml:space="preserve">Solibat Maçonnerie</t>
        </is>
      </c>
      <c r="E4" s="2" t="inlineStr">
        <is>
          <t xml:space="preserve">M. Lambert</t>
        </is>
      </c>
    </row>
    <row r="5">
      <c r="A5" s="0" t="inlineStr">
        <is>
          <t xml:space="preserve">15 chemin des Carriers, 84000 Avignon</t>
        </is>
      </c>
      <c r="E5" s="0" t="inlineStr">
        <is>
          <t xml:space="preserve">3 impasse des Amandiers, 84140 Montfavet</t>
        </is>
      </c>
    </row>
    <row r="6">
      <c r="A6" s="0" t="inlineStr">
        <is>
          <t xml:space="preserve">SIRET : 123 456 789 00012</t>
        </is>
      </c>
      <c r="E6" s="0" t="inlineStr">
        <is>
          <t xml:space="preserve">Chantier : extension 15 m², même adresse</t>
        </is>
      </c>
    </row>
    <row r="7">
      <c r="A7" s="0" t="inlineStr">
        <is>
          <t xml:space="preserve">TVA intracommunautaire : FR 12 123456789</t>
        </is>
      </c>
      <c r="E7" s="0" t="inlineStr">
        <is>
          <t xml:space="preserve">Marché : devis n° DEV-2026-0042 signé le 15/06/2026</t>
        </is>
      </c>
    </row>
    <row r="8"/>
    <row r="9" ht="26" customHeight="1">
      <c r="A9" s="4" t="inlineStr">
        <is>
          <t xml:space="preserve">Lot</t>
        </is>
      </c>
      <c r="B9" s="4" t="inlineStr">
        <is>
          <t xml:space="preserve">Marché HT</t>
        </is>
      </c>
      <c r="C9" s="4" t="inlineStr">
        <is>
          <t xml:space="preserve">Avancement cumulé</t>
        </is>
      </c>
      <c r="D9" s="4" t="inlineStr">
        <is>
          <t xml:space="preserve">Cumul HT</t>
        </is>
      </c>
      <c r="E9" s="4" t="inlineStr">
        <is>
          <t xml:space="preserve">Déjà facturé HT</t>
        </is>
      </c>
      <c r="F9" s="4" t="inlineStr">
        <is>
          <t xml:space="preserve">Situation HT</t>
        </is>
      </c>
    </row>
    <row r="10">
      <c r="A10" s="5" t="inlineStr">
        <is>
          <t xml:space="preserve">Terrassement et fondations</t>
        </is>
      </c>
      <c r="B10" s="7">
        <v>4500</v>
      </c>
      <c r="C10" s="8">
        <v>1</v>
      </c>
      <c r="D10" s="7">
        <f>ROUND(B10*C10,2)</f>
      </c>
      <c r="E10" s="7">
        <v>3150</v>
      </c>
      <c r="F10" s="7">
        <f>D10-E10</f>
      </c>
    </row>
    <row r="11">
      <c r="A11" s="5" t="inlineStr">
        <is>
          <t xml:space="preserve">Élévation des murs, parpaing 20 cm</t>
        </is>
      </c>
      <c r="B11" s="7">
        <v>8000</v>
      </c>
      <c r="C11" s="8">
        <v>0.6</v>
      </c>
      <c r="D11" s="7">
        <f>ROUND(B11*C11,2)</f>
      </c>
      <c r="E11" s="7">
        <v>1600</v>
      </c>
      <c r="F11" s="7">
        <f>D11-E11</f>
      </c>
    </row>
    <row r="12">
      <c r="A12" s="5" t="inlineStr">
        <is>
          <t xml:space="preserve">Dalle béton et plancher</t>
        </is>
      </c>
      <c r="B12" s="7">
        <v>3500</v>
      </c>
      <c r="C12" s="8">
        <v>0.3</v>
      </c>
      <c r="D12" s="7">
        <f>ROUND(B12*C12,2)</f>
      </c>
      <c r="E12" s="7">
        <v>0</v>
      </c>
      <c r="F12" s="7">
        <f>D12-E12</f>
      </c>
    </row>
    <row r="13">
      <c r="A13" s="5" t="inlineStr">
        <is>
          <t xml:space="preserve">Charpente et couverture de l’extension</t>
        </is>
      </c>
      <c r="B13" s="7">
        <v>4000</v>
      </c>
      <c r="C13" s="8">
        <v>0</v>
      </c>
      <c r="D13" s="7">
        <f>ROUND(B13*C13,2)</f>
      </c>
      <c r="E13" s="7">
        <v>0</v>
      </c>
      <c r="F13" s="7">
        <f>D13-E13</f>
      </c>
    </row>
    <row r="14">
      <c r="A14" s="4" t="inlineStr">
        <is>
          <t xml:space="preserve">Total</t>
        </is>
      </c>
      <c r="B14" s="10">
        <f>SUM(B10:B13)</f>
      </c>
      <c r="D14" s="10">
        <f>SUM(D10:D13)</f>
      </c>
      <c r="E14" s="10">
        <f>SUM(E10:E13)</f>
      </c>
      <c r="F14" s="10">
        <f>SUM(F10:F13)</f>
      </c>
    </row>
    <row r="15"/>
    <row r="16">
      <c r="E16" s="9" t="inlineStr">
        <is>
          <t xml:space="preserve">Situation HT</t>
        </is>
      </c>
      <c r="F16" s="10">
        <f>F14</f>
      </c>
    </row>
    <row r="17">
      <c r="E17" s="9" t="inlineStr">
        <is>
          <t xml:space="preserve">TVA 20 %</t>
        </is>
      </c>
      <c r="F17" s="10">
        <f>ROUND(F16*0.2,2)</f>
      </c>
    </row>
    <row r="18">
      <c r="E18" s="9" t="inlineStr">
        <is>
          <t xml:space="preserve">Situation TTC</t>
        </is>
      </c>
      <c r="F18" s="10">
        <f>F16+F17</f>
      </c>
    </row>
    <row r="19">
      <c r="E19" s="9" t="inlineStr">
        <is>
          <t xml:space="preserve">Retenue de garantie 5 %</t>
        </is>
      </c>
      <c r="F19" s="10">
        <f>ROUND(F18*0.05,2)</f>
      </c>
    </row>
    <row r="20">
      <c r="E20" s="9" t="inlineStr">
        <is>
          <t xml:space="preserve">Net à payer</t>
        </is>
      </c>
      <c r="F20" s="10">
        <f>F18-F19</f>
      </c>
    </row>
    <row r="21">
      <c r="E21" s="9" t="inlineStr">
        <is>
          <t xml:space="preserve">Retenue cumulée</t>
        </is>
      </c>
      <c r="F21" s="10">
        <f>ROUND(D14*1.2*0.05,2)</f>
      </c>
    </row>
    <row r="22"/>
    <row r="23" ht="42" customHeight="1">
      <c r="A23" s="3" t="inlineStr">
        <is>
          <t xml:space="preserve">Avancement cumulé : le pourcentage total réalisé depuis le début du chantier, pas celui du mois. Chaque situation facture le cumul moins ce qui a déjà été facturé : c’est ce qui empêche de facturer deux fois le même avancement.</t>
        </is>
      </c>
    </row>
    <row r="24" ht="54" customHeight="1">
      <c r="A24" s="3" t="inlineStr">
        <is>
          <t xml:space="preserve">Retenue de garantie : 5 % au maximum du montant des paiements si elle est prévue au marché (loi n° 71-584 du 16 juillet 1971), à consigner chez un tiers ou à remplacer par une caution bancaire. Elle est libérée automatiquement un an après la réception, sauf opposition motivée notifiée avant l’échéance. Assiette TTC : l’usage des marchés privés, à fixer par écrit au marché.</t>
        </is>
      </c>
    </row>
    <row r="25" ht="30" customHeight="1">
      <c r="A25" s="3" t="inlineStr">
        <is>
          <t xml:space="preserve">Acompte : s’il a été facturé à la signature, déduis-le une seule fois, sur la première situation, en le citant par son numéro et sa date.</t>
        </is>
      </c>
    </row>
    <row r="26" ht="42" customHeight="1">
      <c r="A26" s="3" t="inlineStr">
        <is>
          <t xml:space="preserve">La TVA de chaque situation est exigible à son encaissement (prestation de services). Si le marché mélange plusieurs taux, tiens une colonne TVA par taux et ventile chaque situation au prorata.</t>
        </is>
      </c>
    </row>
    <row r="27" ht="54" customHeight="1">
      <c r="A27" s="3" t="inlineStr">
        <is>
          <t xml:space="preserve">Conditions de règlement : paiement à réception de facture. En cas de retard de paiement, pénalités de retard au taux de trois fois le taux d’intérêt légal, exigibles sans rappel, et indemnité forfaitaire pour frais de recouvrement de 40 € par facture (clients professionnels, art. L441-10 et D441-5 du Code de commerce). Pas d’escompte pour paiement anticipé.</t>
        </is>
      </c>
    </row>
    <row r="28" ht="42" customHeight="1">
      <c r="A28" s="3" t="inlineStr">
        <is>
          <t xml:space="preserve">Assurance responsabilité civile décennale souscrite au titre de l’activité maçonnerie générale et gros œuvre : [nom de l’assureur], [adresse de l’assureur], contrat n° [numéro], couverture géographique : France métropolitaine.</t>
        </is>
      </c>
    </row>
  </sheetData>
  <mergeCells count="6">
    <mergeCell ref="A23:F23"/>
    <mergeCell ref="A24:F24"/>
    <mergeCell ref="A25:F25"/>
    <mergeCell ref="A26:F26"/>
    <mergeCell ref="A27:F27"/>
    <mergeCell ref="A28:F28"/>
  </mergeCells>
</worksheet>
</file>